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ne\Desktop\"/>
    </mc:Choice>
  </mc:AlternateContent>
  <xr:revisionPtr revIDLastSave="0" documentId="13_ncr:1_{2B006CB8-1B72-4A1C-B81C-BBC0E40F7B0E}" xr6:coauthVersionLast="40" xr6:coauthVersionMax="40" xr10:uidLastSave="{00000000-0000-0000-0000-000000000000}"/>
  <bookViews>
    <workbookView xWindow="0" yWindow="0" windowWidth="23040" windowHeight="9060" xr2:uid="{5B0A0722-A41E-4A22-ADB5-4916D66FBA52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2" i="1" l="1"/>
  <c r="W34" i="1"/>
  <c r="T34" i="1"/>
  <c r="J44" i="1" l="1"/>
  <c r="I44" i="1"/>
  <c r="H44" i="1"/>
  <c r="G44" i="1"/>
  <c r="F44" i="1"/>
  <c r="U42" i="1"/>
  <c r="S42" i="1"/>
  <c r="R42" i="1"/>
  <c r="Q42" i="1"/>
  <c r="P42" i="1"/>
  <c r="O42" i="1"/>
  <c r="N42" i="1"/>
  <c r="M42" i="1"/>
  <c r="L42" i="1"/>
  <c r="K42" i="1"/>
  <c r="U34" i="1"/>
  <c r="S34" i="1"/>
  <c r="R34" i="1"/>
  <c r="Q34" i="1"/>
  <c r="Q44" i="1" s="1"/>
  <c r="P34" i="1"/>
  <c r="O34" i="1"/>
  <c r="N34" i="1"/>
  <c r="M34" i="1"/>
  <c r="M44" i="1" s="1"/>
  <c r="L34" i="1"/>
  <c r="K34" i="1"/>
  <c r="K44" i="1" l="1"/>
  <c r="O44" i="1"/>
  <c r="S44" i="1"/>
  <c r="P44" i="1"/>
  <c r="L44" i="1"/>
  <c r="N44" i="1"/>
  <c r="R44" i="1"/>
</calcChain>
</file>

<file path=xl/sharedStrings.xml><?xml version="1.0" encoding="utf-8"?>
<sst xmlns="http://schemas.openxmlformats.org/spreadsheetml/2006/main" count="102" uniqueCount="79">
  <si>
    <t>OSEA Toimihenkilöt Pro Ry</t>
  </si>
  <si>
    <t>Y: 1048842-5</t>
  </si>
  <si>
    <t>Rahayksikkö: Euro</t>
  </si>
  <si>
    <t>050-4850325</t>
  </si>
  <si>
    <t>Tili</t>
  </si>
  <si>
    <t>Nimi</t>
  </si>
  <si>
    <t>Tot.</t>
  </si>
  <si>
    <t>TOT</t>
  </si>
  <si>
    <t>Budjetti</t>
  </si>
  <si>
    <t>tot%</t>
  </si>
  <si>
    <t>KULUT YHTEENSÄ; VARS. TOIMINTA</t>
  </si>
  <si>
    <t>v. 2002</t>
  </si>
  <si>
    <t>v. 2003</t>
  </si>
  <si>
    <t>v. 2004</t>
  </si>
  <si>
    <t>v. 2005</t>
  </si>
  <si>
    <t>v. 2006</t>
  </si>
  <si>
    <t>v. 2007</t>
  </si>
  <si>
    <t>4000</t>
  </si>
  <si>
    <t>Edunvalvonta- ja jäsenhankinta kulut</t>
  </si>
  <si>
    <t>4001</t>
  </si>
  <si>
    <t>Työpaikkojen Klubitoiminta</t>
  </si>
  <si>
    <t>-</t>
  </si>
  <si>
    <t>4050</t>
  </si>
  <si>
    <t>Toimisto kulut</t>
  </si>
  <si>
    <t>4060</t>
  </si>
  <si>
    <t>Virkistystoiminta</t>
  </si>
  <si>
    <t>4061</t>
  </si>
  <si>
    <t>Levi matka</t>
  </si>
  <si>
    <t>4062</t>
  </si>
  <si>
    <t>Tallinnan matka</t>
  </si>
  <si>
    <t>4063</t>
  </si>
  <si>
    <t>Teatteri/pikkujoulu matka</t>
  </si>
  <si>
    <t>4065</t>
  </si>
  <si>
    <t>Kesätilaisuudet</t>
  </si>
  <si>
    <t>Joululounas</t>
  </si>
  <si>
    <t>4070</t>
  </si>
  <si>
    <t>Juhlatoimikunta</t>
  </si>
  <si>
    <t>4100</t>
  </si>
  <si>
    <t>Tiedotustoiminnan kulut</t>
  </si>
  <si>
    <t>4150</t>
  </si>
  <si>
    <t>Postituskulut</t>
  </si>
  <si>
    <t>4200</t>
  </si>
  <si>
    <t>Koulutustoiminnan kulut</t>
  </si>
  <si>
    <t>4300</t>
  </si>
  <si>
    <t>Hallituksen kokoukset</t>
  </si>
  <si>
    <t>4301</t>
  </si>
  <si>
    <t>Hallituksen matkakorvaukset</t>
  </si>
  <si>
    <t>4302</t>
  </si>
  <si>
    <t>Ukop. matkakorvaukset</t>
  </si>
  <si>
    <t>4350</t>
  </si>
  <si>
    <t>Seminaarit</t>
  </si>
  <si>
    <t>4351</t>
  </si>
  <si>
    <t>Seminaarit matkakorvaukset</t>
  </si>
  <si>
    <t>4360</t>
  </si>
  <si>
    <t>Aluetoiminnan kulut</t>
  </si>
  <si>
    <t>4370</t>
  </si>
  <si>
    <t>Vuosikokouksen kulut</t>
  </si>
  <si>
    <t>4500</t>
  </si>
  <si>
    <t>Huomionosoitukset</t>
  </si>
  <si>
    <t>4540</t>
  </si>
  <si>
    <t>Pankin palvelumaksut</t>
  </si>
  <si>
    <t>4550</t>
  </si>
  <si>
    <t>Muut kulut</t>
  </si>
  <si>
    <t>4900</t>
  </si>
  <si>
    <t>Lahjoitukset</t>
  </si>
  <si>
    <t>VARAINHANKINTA</t>
  </si>
  <si>
    <t>TUOTOT</t>
  </si>
  <si>
    <t>5010</t>
  </si>
  <si>
    <t>Jäsenmaksutulot</t>
  </si>
  <si>
    <t>5020</t>
  </si>
  <si>
    <t>Sampotulo</t>
  </si>
  <si>
    <t>5030</t>
  </si>
  <si>
    <t>Korkotulo</t>
  </si>
  <si>
    <t>5040</t>
  </si>
  <si>
    <t>Sijoituksen tuotto</t>
  </si>
  <si>
    <t>VARAINHANKINNAN TUOTOT YHT.</t>
  </si>
  <si>
    <t>Sijoitustoiminnan kulut</t>
  </si>
  <si>
    <t>TILIKAUDEN TULOS</t>
  </si>
  <si>
    <t>Budjetti 2019 ja toteutunut vuosi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</si>
</sst>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9" fontId="2" fillId="0" borderId="0" xfId="1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4" fontId="2" fillId="0" borderId="3" xfId="0" applyNumberFormat="1" applyFont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" fontId="7" fillId="0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1770-9BE3-4728-8089-947EE4C4966E}">
  <dimension ref="B3:Y45"/>
  <sheetViews>
    <sheetView tabSelected="1" workbookViewId="0">
      <selection activeCell="Z22" sqref="Z22"/>
    </sheetView>
  </sheetViews>
  <sheetFormatPr defaultColWidth="7.21875" defaultRowHeight="14.4" x14ac:dyDescent="0.3"/>
  <cols>
    <col min="1" max="2" width="7.21875" style="2"/>
    <col min="3" max="4" width="9.6640625" style="2" customWidth="1"/>
    <col min="5" max="5" width="12.21875" style="2" customWidth="1"/>
    <col min="6" max="10" width="7.77734375" style="2" hidden="1" customWidth="1"/>
    <col min="11" max="11" width="11.6640625" style="2" hidden="1" customWidth="1"/>
    <col min="12" max="12" width="13.21875" style="2" hidden="1" customWidth="1"/>
    <col min="13" max="13" width="9.6640625" style="2" customWidth="1"/>
    <col min="14" max="14" width="10.44140625" style="2" customWidth="1"/>
    <col min="15" max="15" width="10.5546875" style="2" customWidth="1"/>
    <col min="16" max="16" width="10.109375" style="2" customWidth="1"/>
    <col min="17" max="17" width="9.88671875" style="2" customWidth="1"/>
    <col min="18" max="18" width="9.77734375" style="5" customWidth="1"/>
    <col min="19" max="19" width="10.109375" style="5" customWidth="1"/>
    <col min="20" max="20" width="9.6640625" style="5" customWidth="1"/>
    <col min="21" max="21" width="9.5546875" style="5" bestFit="1" customWidth="1"/>
    <col min="22" max="22" width="8.88671875" style="2" bestFit="1" customWidth="1"/>
    <col min="23" max="23" width="9.77734375" style="5" bestFit="1" customWidth="1"/>
    <col min="24" max="24" width="7.21875" style="2"/>
    <col min="26" max="16384" width="7.21875" style="2"/>
  </cols>
  <sheetData>
    <row r="3" spans="2:23" ht="20.399999999999999" x14ac:dyDescent="0.3">
      <c r="B3" s="1" t="s">
        <v>0</v>
      </c>
      <c r="O3" s="4" t="s">
        <v>78</v>
      </c>
    </row>
    <row r="4" spans="2:23" x14ac:dyDescent="0.3">
      <c r="B4" s="1" t="s">
        <v>1</v>
      </c>
      <c r="O4" s="3" t="s">
        <v>2</v>
      </c>
    </row>
    <row r="5" spans="2:23" x14ac:dyDescent="0.3">
      <c r="B5" s="2" t="s">
        <v>3</v>
      </c>
    </row>
    <row r="8" spans="2:23" x14ac:dyDescent="0.3">
      <c r="B8" s="6" t="s">
        <v>4</v>
      </c>
      <c r="C8" s="6" t="s">
        <v>5</v>
      </c>
      <c r="D8" s="1"/>
      <c r="E8" s="1"/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" t="s">
        <v>6</v>
      </c>
      <c r="L8" s="7" t="s">
        <v>7</v>
      </c>
      <c r="M8" s="9" t="s">
        <v>7</v>
      </c>
      <c r="N8" s="9" t="s">
        <v>7</v>
      </c>
      <c r="O8" s="9" t="s">
        <v>8</v>
      </c>
      <c r="P8" s="9" t="s">
        <v>7</v>
      </c>
      <c r="Q8" s="9" t="s">
        <v>8</v>
      </c>
      <c r="R8" s="9" t="s">
        <v>7</v>
      </c>
      <c r="S8" s="9" t="s">
        <v>8</v>
      </c>
      <c r="T8" s="10" t="s">
        <v>7</v>
      </c>
      <c r="U8" s="10" t="s">
        <v>8</v>
      </c>
      <c r="V8" s="8" t="s">
        <v>9</v>
      </c>
      <c r="W8" s="10" t="s">
        <v>8</v>
      </c>
    </row>
    <row r="9" spans="2:23" x14ac:dyDescent="0.3">
      <c r="B9" s="1"/>
      <c r="C9" s="11" t="s">
        <v>10</v>
      </c>
      <c r="D9" s="32"/>
      <c r="E9" s="1"/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>
        <v>2008</v>
      </c>
      <c r="M9" s="9">
        <v>2014</v>
      </c>
      <c r="N9" s="9">
        <v>2015</v>
      </c>
      <c r="O9" s="9">
        <v>2015</v>
      </c>
      <c r="P9" s="9">
        <v>2016</v>
      </c>
      <c r="Q9" s="9">
        <v>2016</v>
      </c>
      <c r="R9" s="9">
        <v>2017</v>
      </c>
      <c r="S9" s="9">
        <v>2017</v>
      </c>
      <c r="T9" s="10">
        <v>2018</v>
      </c>
      <c r="U9" s="10">
        <v>2018</v>
      </c>
      <c r="V9" s="8">
        <v>2018</v>
      </c>
      <c r="W9" s="10">
        <v>2019</v>
      </c>
    </row>
    <row r="10" spans="2:23" x14ac:dyDescent="0.3">
      <c r="B10" s="1" t="s">
        <v>17</v>
      </c>
      <c r="C10" s="1" t="s">
        <v>18</v>
      </c>
      <c r="D10" s="1"/>
      <c r="E10" s="1"/>
      <c r="F10" s="1">
        <v>-361.16</v>
      </c>
      <c r="G10" s="1">
        <v>-437.83</v>
      </c>
      <c r="H10" s="1">
        <v>-919.93</v>
      </c>
      <c r="I10" s="1">
        <v>-455.05</v>
      </c>
      <c r="J10" s="1">
        <v>-482.44</v>
      </c>
      <c r="K10" s="12">
        <v>-2147.52</v>
      </c>
      <c r="L10" s="12">
        <v>-446.9</v>
      </c>
      <c r="M10" s="13">
        <v>-998.95</v>
      </c>
      <c r="N10" s="13">
        <v>-2957.59</v>
      </c>
      <c r="O10" s="13">
        <v>-3000</v>
      </c>
      <c r="P10" s="13">
        <v>-240.05</v>
      </c>
      <c r="Q10" s="13">
        <v>-1500</v>
      </c>
      <c r="R10" s="13">
        <v>-625.86</v>
      </c>
      <c r="S10" s="13">
        <v>-1500</v>
      </c>
      <c r="T10" s="14">
        <v>6043.5</v>
      </c>
      <c r="U10" s="14">
        <v>-4000</v>
      </c>
      <c r="V10" s="15">
        <v>1.51</v>
      </c>
      <c r="W10" s="14">
        <v>7000</v>
      </c>
    </row>
    <row r="11" spans="2:23" x14ac:dyDescent="0.3">
      <c r="B11" s="1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2" t="s">
        <v>21</v>
      </c>
      <c r="L11" s="12">
        <v>-122.6</v>
      </c>
      <c r="M11" s="13">
        <v>-63.7</v>
      </c>
      <c r="N11" s="13">
        <v>-95</v>
      </c>
      <c r="O11" s="13">
        <v>-1000</v>
      </c>
      <c r="P11" s="13">
        <v>-78.5</v>
      </c>
      <c r="Q11" s="13">
        <v>-200</v>
      </c>
      <c r="R11" s="13">
        <v>-54</v>
      </c>
      <c r="S11" s="13">
        <v>-200</v>
      </c>
      <c r="T11" s="14">
        <v>68.09</v>
      </c>
      <c r="U11" s="14">
        <v>-1000</v>
      </c>
      <c r="V11" s="15">
        <v>7.0000000000000007E-2</v>
      </c>
      <c r="W11" s="14">
        <v>1500</v>
      </c>
    </row>
    <row r="12" spans="2:23" x14ac:dyDescent="0.3">
      <c r="B12" s="1" t="s">
        <v>22</v>
      </c>
      <c r="C12" s="1" t="s">
        <v>23</v>
      </c>
      <c r="D12" s="1"/>
      <c r="E12" s="1"/>
      <c r="F12" s="1">
        <v>-148.72999999999999</v>
      </c>
      <c r="G12" s="1">
        <v>-645.34</v>
      </c>
      <c r="H12" s="1">
        <v>-2788.17</v>
      </c>
      <c r="I12" s="1">
        <v>-434.29</v>
      </c>
      <c r="J12" s="1">
        <v>-498.24</v>
      </c>
      <c r="K12" s="12">
        <v>-201.48</v>
      </c>
      <c r="L12" s="12">
        <v>-1718.75</v>
      </c>
      <c r="M12" s="13">
        <v>-105.44</v>
      </c>
      <c r="N12" s="13">
        <v>-118.64</v>
      </c>
      <c r="O12" s="13">
        <v>-100</v>
      </c>
      <c r="P12" s="13">
        <v>-189.67</v>
      </c>
      <c r="Q12" s="13">
        <v>-100</v>
      </c>
      <c r="R12" s="13">
        <v>-482.27</v>
      </c>
      <c r="S12" s="13">
        <v>-200</v>
      </c>
      <c r="T12" s="14">
        <v>305.39999999999998</v>
      </c>
      <c r="U12" s="14">
        <v>-250</v>
      </c>
      <c r="V12" s="15">
        <v>1.22</v>
      </c>
      <c r="W12" s="14">
        <v>1500</v>
      </c>
    </row>
    <row r="13" spans="2:23" x14ac:dyDescent="0.3">
      <c r="B13" s="1" t="s">
        <v>24</v>
      </c>
      <c r="C13" s="1" t="s">
        <v>25</v>
      </c>
      <c r="D13" s="1"/>
      <c r="E13" s="1"/>
      <c r="F13" s="1">
        <v>-7206.26</v>
      </c>
      <c r="G13" s="1">
        <v>-9944.26</v>
      </c>
      <c r="H13" s="1">
        <v>-3975.7</v>
      </c>
      <c r="I13" s="1">
        <v>-10270.200000000001</v>
      </c>
      <c r="J13" s="1">
        <v>-12137</v>
      </c>
      <c r="K13" s="12">
        <v>-9855.25</v>
      </c>
      <c r="L13" s="12">
        <v>-50</v>
      </c>
      <c r="M13" s="13">
        <v>-3694.43</v>
      </c>
      <c r="N13" s="13">
        <v>-4607.33</v>
      </c>
      <c r="O13" s="13">
        <v>-4000</v>
      </c>
      <c r="P13" s="13">
        <v>-2928.44</v>
      </c>
      <c r="Q13" s="13">
        <v>-4100</v>
      </c>
      <c r="R13" s="13">
        <v>-6682.99</v>
      </c>
      <c r="S13" s="13">
        <v>-4100</v>
      </c>
      <c r="T13" s="14">
        <v>7775.31</v>
      </c>
      <c r="U13" s="14">
        <v>-17650</v>
      </c>
      <c r="V13" s="15">
        <v>0.44</v>
      </c>
      <c r="W13" s="14">
        <v>8000</v>
      </c>
    </row>
    <row r="14" spans="2:23" x14ac:dyDescent="0.3">
      <c r="B14" s="1" t="s">
        <v>26</v>
      </c>
      <c r="C14" s="1" t="s">
        <v>27</v>
      </c>
      <c r="D14" s="1"/>
      <c r="E14" s="1"/>
      <c r="F14" s="1"/>
      <c r="G14" s="1"/>
      <c r="H14" s="1"/>
      <c r="I14" s="1"/>
      <c r="J14" s="1"/>
      <c r="K14" s="12" t="s">
        <v>21</v>
      </c>
      <c r="L14" s="12">
        <v>-4353</v>
      </c>
      <c r="M14" s="13">
        <v>-2334.4</v>
      </c>
      <c r="N14" s="13">
        <v>-2248.8000000000002</v>
      </c>
      <c r="O14" s="13">
        <v>-3000</v>
      </c>
      <c r="P14" s="13">
        <v>-2274.8000000000002</v>
      </c>
      <c r="Q14" s="13">
        <v>-2000</v>
      </c>
      <c r="R14" s="13">
        <v>-12</v>
      </c>
      <c r="S14" s="13">
        <v>0</v>
      </c>
      <c r="T14" s="14"/>
      <c r="U14" s="14">
        <v>0</v>
      </c>
      <c r="V14" s="15">
        <v>0</v>
      </c>
      <c r="W14" s="14">
        <v>0</v>
      </c>
    </row>
    <row r="15" spans="2:23" x14ac:dyDescent="0.3">
      <c r="B15" s="1" t="s">
        <v>28</v>
      </c>
      <c r="C15" s="1" t="s">
        <v>29</v>
      </c>
      <c r="D15" s="1"/>
      <c r="E15" s="1"/>
      <c r="F15" s="1"/>
      <c r="G15" s="1"/>
      <c r="H15" s="1"/>
      <c r="I15" s="1"/>
      <c r="J15" s="1"/>
      <c r="K15" s="12" t="s">
        <v>21</v>
      </c>
      <c r="L15" s="12">
        <v>-2068.9899999999998</v>
      </c>
      <c r="M15" s="13">
        <v>0</v>
      </c>
      <c r="N15" s="13">
        <v>0</v>
      </c>
      <c r="O15" s="13">
        <v>0</v>
      </c>
      <c r="P15" s="13">
        <v>0</v>
      </c>
      <c r="Q15" s="13"/>
      <c r="R15" s="2"/>
      <c r="S15" s="13"/>
      <c r="U15" s="14">
        <v>-3000</v>
      </c>
      <c r="V15" s="15">
        <v>0</v>
      </c>
      <c r="W15" s="14">
        <v>0</v>
      </c>
    </row>
    <row r="16" spans="2:23" x14ac:dyDescent="0.3">
      <c r="B16" s="1" t="s">
        <v>30</v>
      </c>
      <c r="C16" s="1" t="s">
        <v>31</v>
      </c>
      <c r="D16" s="1"/>
      <c r="E16" s="1"/>
      <c r="F16" s="1"/>
      <c r="G16" s="1"/>
      <c r="H16" s="1"/>
      <c r="I16" s="1"/>
      <c r="J16" s="1"/>
      <c r="K16" s="12" t="s">
        <v>21</v>
      </c>
      <c r="L16" s="12">
        <v>-2466</v>
      </c>
      <c r="M16" s="13">
        <v>0</v>
      </c>
      <c r="N16" s="13">
        <v>-5012.6000000000004</v>
      </c>
      <c r="O16" s="13">
        <v>-3000</v>
      </c>
      <c r="P16" s="13">
        <v>-1868</v>
      </c>
      <c r="Q16" s="13">
        <v>-2500</v>
      </c>
      <c r="R16" s="13">
        <v>-3803.6</v>
      </c>
      <c r="S16" s="13">
        <v>-2500</v>
      </c>
      <c r="T16" s="14"/>
      <c r="U16" s="14">
        <v>-4000</v>
      </c>
      <c r="V16" s="15">
        <v>0</v>
      </c>
      <c r="W16" s="14">
        <v>-4000</v>
      </c>
    </row>
    <row r="17" spans="2:23" x14ac:dyDescent="0.3">
      <c r="B17" s="1" t="s">
        <v>32</v>
      </c>
      <c r="C17" s="1" t="s">
        <v>33</v>
      </c>
      <c r="D17" s="1"/>
      <c r="E17" s="1"/>
      <c r="F17" s="1"/>
      <c r="G17" s="1"/>
      <c r="H17" s="1"/>
      <c r="I17" s="1"/>
      <c r="J17" s="1"/>
      <c r="K17" s="12" t="s">
        <v>21</v>
      </c>
      <c r="L17" s="12">
        <v>-1472</v>
      </c>
      <c r="M17" s="13">
        <v>-1970.24</v>
      </c>
      <c r="N17" s="13">
        <v>-3393.4</v>
      </c>
      <c r="O17" s="13">
        <v>-2500</v>
      </c>
      <c r="P17" s="13">
        <v>-505.08</v>
      </c>
      <c r="Q17" s="13">
        <v>-1850</v>
      </c>
      <c r="R17" s="13">
        <v>0</v>
      </c>
      <c r="S17" s="13">
        <v>-1850</v>
      </c>
      <c r="T17" s="14"/>
      <c r="U17" s="14">
        <v>0</v>
      </c>
      <c r="V17" s="15">
        <v>0</v>
      </c>
      <c r="W17" s="14">
        <v>0</v>
      </c>
    </row>
    <row r="18" spans="2:23" x14ac:dyDescent="0.3">
      <c r="B18" s="16">
        <v>4066</v>
      </c>
      <c r="C18" s="1" t="s">
        <v>34</v>
      </c>
      <c r="D18" s="1"/>
      <c r="E18" s="1"/>
      <c r="F18" s="1"/>
      <c r="G18" s="1"/>
      <c r="H18" s="1"/>
      <c r="I18" s="1"/>
      <c r="J18" s="1"/>
      <c r="K18" s="12" t="s">
        <v>21</v>
      </c>
      <c r="L18" s="12">
        <v>-819</v>
      </c>
      <c r="M18" s="13">
        <v>-2662.47</v>
      </c>
      <c r="N18" s="13">
        <v>-2075.08</v>
      </c>
      <c r="O18" s="13">
        <v>-2500</v>
      </c>
      <c r="P18" s="13">
        <v>-2263.17</v>
      </c>
      <c r="Q18" s="13">
        <v>-2500</v>
      </c>
      <c r="R18" s="13">
        <v>-1999.1</v>
      </c>
      <c r="S18" s="13">
        <v>-2500</v>
      </c>
      <c r="T18" s="14">
        <v>2015.64</v>
      </c>
      <c r="U18" s="14">
        <v>-2500</v>
      </c>
      <c r="V18" s="15">
        <v>0.81</v>
      </c>
      <c r="W18" s="14">
        <v>-2500</v>
      </c>
    </row>
    <row r="19" spans="2:23" x14ac:dyDescent="0.3">
      <c r="B19" s="1" t="s">
        <v>35</v>
      </c>
      <c r="C19" s="1" t="s">
        <v>36</v>
      </c>
      <c r="D19" s="1"/>
      <c r="E19" s="1"/>
      <c r="F19" s="1">
        <v>-132</v>
      </c>
      <c r="G19" s="1">
        <v>-160</v>
      </c>
      <c r="H19" s="1">
        <v>-14398.49</v>
      </c>
      <c r="I19" s="1">
        <v>0</v>
      </c>
      <c r="J19" s="1">
        <v>0</v>
      </c>
      <c r="K19" s="12">
        <v>0</v>
      </c>
      <c r="L19" s="12">
        <v>0</v>
      </c>
      <c r="M19" s="13">
        <v>-19677.740000000002</v>
      </c>
      <c r="N19" s="13">
        <v>0</v>
      </c>
      <c r="O19" s="13">
        <v>0</v>
      </c>
      <c r="P19" s="13">
        <v>0</v>
      </c>
      <c r="Q19" s="13"/>
      <c r="R19" s="13"/>
      <c r="S19" s="13"/>
      <c r="T19" s="14"/>
      <c r="U19" s="14">
        <v>0</v>
      </c>
      <c r="V19" s="15">
        <v>0</v>
      </c>
      <c r="W19" s="14">
        <v>0</v>
      </c>
    </row>
    <row r="20" spans="2:23" x14ac:dyDescent="0.3">
      <c r="B20" s="1" t="s">
        <v>37</v>
      </c>
      <c r="C20" s="1" t="s">
        <v>38</v>
      </c>
      <c r="D20" s="1"/>
      <c r="E20" s="1"/>
      <c r="F20" s="1">
        <v>-553.88</v>
      </c>
      <c r="G20" s="1">
        <v>-670.03</v>
      </c>
      <c r="H20" s="1">
        <v>-333.96</v>
      </c>
      <c r="I20" s="1">
        <v>-788.3</v>
      </c>
      <c r="J20" s="1">
        <v>-469.26</v>
      </c>
      <c r="K20" s="12">
        <v>-1657.4</v>
      </c>
      <c r="L20" s="12">
        <v>-440.22</v>
      </c>
      <c r="M20" s="13">
        <v>-884.46</v>
      </c>
      <c r="N20" s="13">
        <v>-2900.12</v>
      </c>
      <c r="O20" s="13">
        <v>-1000</v>
      </c>
      <c r="P20" s="13">
        <v>-312.48</v>
      </c>
      <c r="Q20" s="13">
        <v>-300</v>
      </c>
      <c r="R20" s="13">
        <v>-328.1</v>
      </c>
      <c r="S20" s="13">
        <v>-350</v>
      </c>
      <c r="T20" s="14">
        <v>328.1</v>
      </c>
      <c r="U20" s="14">
        <v>-350</v>
      </c>
      <c r="V20" s="15">
        <v>0.94</v>
      </c>
      <c r="W20" s="14">
        <v>-350</v>
      </c>
    </row>
    <row r="21" spans="2:23" x14ac:dyDescent="0.3">
      <c r="B21" s="1" t="s">
        <v>39</v>
      </c>
      <c r="C21" s="1" t="s">
        <v>40</v>
      </c>
      <c r="D21" s="1"/>
      <c r="E21" s="1"/>
      <c r="F21" s="1">
        <v>-69.39</v>
      </c>
      <c r="G21" s="1">
        <v>-321.94</v>
      </c>
      <c r="H21" s="1">
        <v>-398.3</v>
      </c>
      <c r="I21" s="1">
        <v>-879.66</v>
      </c>
      <c r="J21" s="1">
        <v>-884.43</v>
      </c>
      <c r="K21" s="12">
        <v>-97.6</v>
      </c>
      <c r="L21" s="12">
        <v>0</v>
      </c>
      <c r="M21" s="13">
        <v>-678.15</v>
      </c>
      <c r="N21" s="13">
        <v>0</v>
      </c>
      <c r="O21" s="13">
        <v>-600</v>
      </c>
      <c r="P21" s="13">
        <v>0</v>
      </c>
      <c r="Q21" s="13"/>
      <c r="R21" s="2">
        <v>-28.6</v>
      </c>
      <c r="S21" s="13"/>
      <c r="U21" s="14">
        <v>0</v>
      </c>
      <c r="V21" s="15">
        <v>0</v>
      </c>
      <c r="W21" s="14">
        <v>0</v>
      </c>
    </row>
    <row r="22" spans="2:23" x14ac:dyDescent="0.3">
      <c r="B22" s="1" t="s">
        <v>41</v>
      </c>
      <c r="C22" s="1" t="s">
        <v>42</v>
      </c>
      <c r="D22" s="1"/>
      <c r="E22" s="1"/>
      <c r="F22" s="1">
        <v>-1759.76</v>
      </c>
      <c r="G22" s="1">
        <v>-424.16</v>
      </c>
      <c r="H22" s="1">
        <v>-2043.9</v>
      </c>
      <c r="I22" s="1">
        <v>-2642.54</v>
      </c>
      <c r="J22" s="1">
        <v>-2397.81</v>
      </c>
      <c r="K22" s="12">
        <v>-721.8</v>
      </c>
      <c r="L22" s="12">
        <v>-209.89</v>
      </c>
      <c r="M22" s="13">
        <v>400</v>
      </c>
      <c r="N22" s="13">
        <v>-23.76</v>
      </c>
      <c r="O22" s="13">
        <v>-1500</v>
      </c>
      <c r="P22" s="13">
        <v>0</v>
      </c>
      <c r="Q22" s="13">
        <v>-400</v>
      </c>
      <c r="R22" s="13">
        <v>-317.08999999999997</v>
      </c>
      <c r="S22" s="13">
        <v>-400</v>
      </c>
      <c r="T22" s="14">
        <v>97.86</v>
      </c>
      <c r="U22" s="14">
        <v>-1650</v>
      </c>
      <c r="V22" s="15">
        <v>0.06</v>
      </c>
      <c r="W22" s="14">
        <v>1500</v>
      </c>
    </row>
    <row r="23" spans="2:23" x14ac:dyDescent="0.3">
      <c r="B23" s="1" t="s">
        <v>43</v>
      </c>
      <c r="C23" s="1" t="s">
        <v>44</v>
      </c>
      <c r="D23" s="1"/>
      <c r="E23" s="1"/>
      <c r="F23" s="1">
        <v>-2629.74</v>
      </c>
      <c r="G23" s="1">
        <v>-2720.41</v>
      </c>
      <c r="H23" s="1">
        <v>-2673.27</v>
      </c>
      <c r="I23" s="1">
        <v>-3897.14</v>
      </c>
      <c r="J23" s="1">
        <v>-2852.07</v>
      </c>
      <c r="K23" s="12">
        <v>-5881.95</v>
      </c>
      <c r="L23" s="12">
        <v>-1374.05</v>
      </c>
      <c r="M23" s="13">
        <v>-1532.68</v>
      </c>
      <c r="N23" s="13">
        <v>-1293.1300000000001</v>
      </c>
      <c r="O23" s="13">
        <v>-1200</v>
      </c>
      <c r="P23" s="13">
        <v>-1991.93</v>
      </c>
      <c r="Q23" s="13">
        <v>-1500</v>
      </c>
      <c r="R23" s="13">
        <v>-624.02</v>
      </c>
      <c r="S23" s="13">
        <v>-1500</v>
      </c>
      <c r="T23" s="14">
        <v>1551.46</v>
      </c>
      <c r="U23" s="14">
        <v>-1500</v>
      </c>
      <c r="V23" s="15">
        <v>1.03</v>
      </c>
      <c r="W23" s="14">
        <v>2000</v>
      </c>
    </row>
    <row r="24" spans="2:23" x14ac:dyDescent="0.3">
      <c r="B24" s="1" t="s">
        <v>45</v>
      </c>
      <c r="C24" s="1" t="s">
        <v>46</v>
      </c>
      <c r="D24" s="1"/>
      <c r="E24" s="1"/>
      <c r="F24" s="1"/>
      <c r="G24" s="1"/>
      <c r="H24" s="1"/>
      <c r="I24" s="1"/>
      <c r="J24" s="1"/>
      <c r="K24" s="12" t="s">
        <v>21</v>
      </c>
      <c r="L24" s="12">
        <v>-1424.16</v>
      </c>
      <c r="M24" s="13">
        <v>-1176.72</v>
      </c>
      <c r="N24" s="13">
        <v>-1233.3499999999999</v>
      </c>
      <c r="O24" s="13">
        <v>-1200</v>
      </c>
      <c r="P24" s="13">
        <v>-1157.08</v>
      </c>
      <c r="Q24" s="13">
        <v>-1200</v>
      </c>
      <c r="R24" s="13">
        <v>-913.6</v>
      </c>
      <c r="S24" s="13">
        <v>-1200</v>
      </c>
      <c r="T24" s="14">
        <v>1138.04</v>
      </c>
      <c r="U24" s="14">
        <v>-1500</v>
      </c>
      <c r="V24" s="15">
        <v>0.76</v>
      </c>
      <c r="W24" s="14">
        <v>1000</v>
      </c>
    </row>
    <row r="25" spans="2:23" x14ac:dyDescent="0.3">
      <c r="B25" s="1" t="s">
        <v>47</v>
      </c>
      <c r="C25" s="1" t="s">
        <v>48</v>
      </c>
      <c r="D25" s="1"/>
      <c r="E25" s="1"/>
      <c r="F25" s="1"/>
      <c r="G25" s="1"/>
      <c r="H25" s="1"/>
      <c r="I25" s="1"/>
      <c r="J25" s="1"/>
      <c r="K25" s="12" t="s">
        <v>21</v>
      </c>
      <c r="L25" s="12">
        <v>-265.62</v>
      </c>
      <c r="M25" s="13">
        <v>0</v>
      </c>
      <c r="N25" s="13">
        <v>-23.76</v>
      </c>
      <c r="O25" s="13">
        <v>-100</v>
      </c>
      <c r="P25" s="13">
        <v>-57.75</v>
      </c>
      <c r="Q25" s="13">
        <v>-100</v>
      </c>
      <c r="R25" s="13">
        <v>-13.12</v>
      </c>
      <c r="S25" s="13">
        <v>-100</v>
      </c>
      <c r="T25" s="14">
        <v>31.61</v>
      </c>
      <c r="U25" s="14">
        <v>-100</v>
      </c>
      <c r="V25" s="15">
        <v>0.32</v>
      </c>
      <c r="W25" s="14">
        <v>200</v>
      </c>
    </row>
    <row r="26" spans="2:23" x14ac:dyDescent="0.3">
      <c r="B26" s="1" t="s">
        <v>49</v>
      </c>
      <c r="C26" s="1" t="s">
        <v>50</v>
      </c>
      <c r="D26" s="1"/>
      <c r="E26" s="1"/>
      <c r="F26" s="1">
        <v>-1755.85</v>
      </c>
      <c r="G26" s="1">
        <v>-2308.4499999999998</v>
      </c>
      <c r="H26" s="1">
        <v>-4610.3599999999997</v>
      </c>
      <c r="I26" s="1">
        <v>-2876.16</v>
      </c>
      <c r="J26" s="1">
        <v>-2043.69</v>
      </c>
      <c r="K26" s="12">
        <v>-2944.17</v>
      </c>
      <c r="L26" s="12">
        <v>-1166.94</v>
      </c>
      <c r="M26" s="13">
        <v>-1052</v>
      </c>
      <c r="N26" s="13">
        <v>-1531.84</v>
      </c>
      <c r="O26" s="13">
        <v>0</v>
      </c>
      <c r="P26" s="13">
        <v>-545.15</v>
      </c>
      <c r="Q26" s="13">
        <v>-800</v>
      </c>
      <c r="R26" s="13">
        <v>-3181.35</v>
      </c>
      <c r="S26" s="13">
        <v>-800</v>
      </c>
      <c r="T26" s="14">
        <v>5006.3</v>
      </c>
      <c r="U26" s="14">
        <v>-800</v>
      </c>
      <c r="V26" s="15">
        <v>6.26</v>
      </c>
      <c r="W26" s="14">
        <v>7000</v>
      </c>
    </row>
    <row r="27" spans="2:23" x14ac:dyDescent="0.3">
      <c r="B27" s="1" t="s">
        <v>51</v>
      </c>
      <c r="C27" s="1" t="s">
        <v>52</v>
      </c>
      <c r="D27" s="1"/>
      <c r="E27" s="1"/>
      <c r="F27" s="1"/>
      <c r="G27" s="1"/>
      <c r="H27" s="1"/>
      <c r="I27" s="1"/>
      <c r="J27" s="1"/>
      <c r="K27" s="12" t="s">
        <v>21</v>
      </c>
      <c r="L27" s="12">
        <v>-188.68</v>
      </c>
      <c r="M27" s="13">
        <v>-319.64999999999998</v>
      </c>
      <c r="N27" s="13">
        <v>-613.86</v>
      </c>
      <c r="O27" s="13">
        <v>0</v>
      </c>
      <c r="P27" s="13">
        <v>-445.7</v>
      </c>
      <c r="Q27" s="13">
        <v>-500</v>
      </c>
      <c r="R27" s="13">
        <v>-29.52</v>
      </c>
      <c r="S27" s="13">
        <v>-500</v>
      </c>
      <c r="T27" s="14">
        <v>149</v>
      </c>
      <c r="U27" s="14">
        <v>-500</v>
      </c>
      <c r="V27" s="15">
        <v>0.3</v>
      </c>
      <c r="W27" s="14">
        <v>1000</v>
      </c>
    </row>
    <row r="28" spans="2:23" x14ac:dyDescent="0.3">
      <c r="B28" s="1" t="s">
        <v>53</v>
      </c>
      <c r="C28" s="1" t="s">
        <v>54</v>
      </c>
      <c r="D28" s="1"/>
      <c r="E28" s="1"/>
      <c r="F28" s="1">
        <v>-56.23</v>
      </c>
      <c r="G28" s="1">
        <v>-145.69999999999999</v>
      </c>
      <c r="H28" s="1">
        <v>-117.6</v>
      </c>
      <c r="I28" s="1">
        <v>-367.12</v>
      </c>
      <c r="J28" s="1">
        <v>-45</v>
      </c>
      <c r="K28" s="12">
        <v>-58.92</v>
      </c>
      <c r="L28" s="12">
        <v>-17.399999999999999</v>
      </c>
      <c r="M28" s="13">
        <v>-24.08</v>
      </c>
      <c r="N28" s="13">
        <v>-34</v>
      </c>
      <c r="O28" s="13">
        <v>-100</v>
      </c>
      <c r="P28" s="13">
        <v>-73.38</v>
      </c>
      <c r="Q28" s="13">
        <v>-100</v>
      </c>
      <c r="R28" s="13">
        <v>-352.74</v>
      </c>
      <c r="S28" s="13">
        <v>-100</v>
      </c>
      <c r="T28" s="14">
        <v>31.08</v>
      </c>
      <c r="U28" s="14">
        <v>-500</v>
      </c>
      <c r="V28" s="15">
        <v>0.06</v>
      </c>
      <c r="W28" s="14">
        <v>-500</v>
      </c>
    </row>
    <row r="29" spans="2:23" x14ac:dyDescent="0.3">
      <c r="B29" s="1" t="s">
        <v>55</v>
      </c>
      <c r="C29" s="1" t="s">
        <v>56</v>
      </c>
      <c r="D29" s="1"/>
      <c r="E29" s="1"/>
      <c r="F29" s="1">
        <v>-1142.04</v>
      </c>
      <c r="G29" s="1">
        <v>-1407.18</v>
      </c>
      <c r="H29" s="1">
        <v>-1399.12</v>
      </c>
      <c r="I29" s="1">
        <v>-1108.3800000000001</v>
      </c>
      <c r="J29" s="1">
        <v>-493.37</v>
      </c>
      <c r="K29" s="12">
        <v>-714.35</v>
      </c>
      <c r="L29" s="12">
        <v>-2013.66</v>
      </c>
      <c r="M29" s="13">
        <v>-1098.55</v>
      </c>
      <c r="N29" s="13">
        <v>-1565.72</v>
      </c>
      <c r="O29" s="13">
        <v>-1500</v>
      </c>
      <c r="P29" s="13">
        <v>-410.73</v>
      </c>
      <c r="Q29" s="13">
        <v>-1000</v>
      </c>
      <c r="R29" s="13">
        <v>-299.74</v>
      </c>
      <c r="S29" s="13">
        <v>-1000</v>
      </c>
      <c r="T29" s="14">
        <v>784.36</v>
      </c>
      <c r="U29" s="14">
        <v>-1000</v>
      </c>
      <c r="V29" s="15">
        <v>0.78</v>
      </c>
      <c r="W29" s="14">
        <v>2000</v>
      </c>
    </row>
    <row r="30" spans="2:23" x14ac:dyDescent="0.3">
      <c r="B30" s="1" t="s">
        <v>57</v>
      </c>
      <c r="C30" s="1" t="s">
        <v>58</v>
      </c>
      <c r="D30" s="1"/>
      <c r="E30" s="1"/>
      <c r="F30" s="1">
        <v>-227.54</v>
      </c>
      <c r="G30" s="1">
        <v>-381.77</v>
      </c>
      <c r="H30" s="1">
        <v>-372.44</v>
      </c>
      <c r="I30" s="1">
        <v>-370.63</v>
      </c>
      <c r="J30" s="1">
        <v>-293.5</v>
      </c>
      <c r="K30" s="12">
        <v>0</v>
      </c>
      <c r="L30" s="12">
        <v>0</v>
      </c>
      <c r="M30" s="13">
        <v>-268.58</v>
      </c>
      <c r="N30" s="13">
        <v>-79.989999999999995</v>
      </c>
      <c r="O30" s="13">
        <v>-500</v>
      </c>
      <c r="P30" s="13">
        <v>-123.27</v>
      </c>
      <c r="Q30" s="13">
        <v>-500</v>
      </c>
      <c r="R30" s="13">
        <v>-155.4</v>
      </c>
      <c r="S30" s="13">
        <v>-500</v>
      </c>
      <c r="T30" s="14"/>
      <c r="U30" s="14">
        <v>-500</v>
      </c>
      <c r="V30" s="15">
        <v>0</v>
      </c>
      <c r="W30" s="14">
        <v>-500</v>
      </c>
    </row>
    <row r="31" spans="2:23" x14ac:dyDescent="0.3">
      <c r="B31" s="1" t="s">
        <v>59</v>
      </c>
      <c r="C31" s="1" t="s">
        <v>60</v>
      </c>
      <c r="D31" s="1"/>
      <c r="E31" s="1"/>
      <c r="F31" s="1">
        <v>-14.16</v>
      </c>
      <c r="G31" s="1">
        <v>-4</v>
      </c>
      <c r="H31" s="1">
        <v>-38.61</v>
      </c>
      <c r="I31" s="1">
        <v>-71.150000000000006</v>
      </c>
      <c r="J31" s="1">
        <v>-47.7</v>
      </c>
      <c r="K31" s="12">
        <v>-61.88</v>
      </c>
      <c r="L31" s="12">
        <v>-91.84</v>
      </c>
      <c r="M31" s="13">
        <v>-111.46</v>
      </c>
      <c r="N31" s="13">
        <v>-112.64</v>
      </c>
      <c r="O31" s="13">
        <v>-100</v>
      </c>
      <c r="P31" s="13">
        <v>-92.02</v>
      </c>
      <c r="Q31" s="13">
        <v>-100</v>
      </c>
      <c r="R31" s="13">
        <v>-110.06</v>
      </c>
      <c r="S31" s="13">
        <v>-100</v>
      </c>
      <c r="T31" s="14">
        <v>123.86</v>
      </c>
      <c r="U31" s="14">
        <v>-150</v>
      </c>
      <c r="V31" s="15">
        <v>0.83</v>
      </c>
      <c r="W31" s="14">
        <v>50</v>
      </c>
    </row>
    <row r="32" spans="2:23" x14ac:dyDescent="0.3">
      <c r="B32" s="1" t="s">
        <v>61</v>
      </c>
      <c r="C32" s="1" t="s">
        <v>62</v>
      </c>
      <c r="D32" s="1"/>
      <c r="E32" s="1"/>
      <c r="F32" s="1">
        <v>-135.66</v>
      </c>
      <c r="G32" s="1">
        <v>-152.34</v>
      </c>
      <c r="H32" s="1">
        <v>-150.6</v>
      </c>
      <c r="I32" s="1">
        <v>-40</v>
      </c>
      <c r="J32" s="1">
        <v>0</v>
      </c>
      <c r="K32" s="12">
        <v>-75.2</v>
      </c>
      <c r="L32" s="12">
        <v>-97.2</v>
      </c>
      <c r="M32" s="13">
        <v>-5.61</v>
      </c>
      <c r="N32" s="13">
        <v>-260</v>
      </c>
      <c r="O32" s="13">
        <v>-100</v>
      </c>
      <c r="P32" s="13">
        <v>0</v>
      </c>
      <c r="Q32" s="13">
        <v>-100</v>
      </c>
      <c r="R32" s="13">
        <v>0</v>
      </c>
      <c r="S32" s="13">
        <v>-100</v>
      </c>
      <c r="T32" s="14"/>
      <c r="U32" s="14">
        <v>-100</v>
      </c>
      <c r="V32" s="15">
        <v>0</v>
      </c>
      <c r="W32" s="14">
        <v>650</v>
      </c>
    </row>
    <row r="33" spans="2:23" x14ac:dyDescent="0.3">
      <c r="B33" s="1" t="s">
        <v>63</v>
      </c>
      <c r="C33" s="1" t="s">
        <v>64</v>
      </c>
      <c r="D33" s="1"/>
      <c r="E33" s="1"/>
      <c r="F33" s="17"/>
      <c r="G33" s="17"/>
      <c r="H33" s="17"/>
      <c r="I33" s="17">
        <v>-1000</v>
      </c>
      <c r="J33" s="17"/>
      <c r="K33" s="18">
        <v>-100</v>
      </c>
      <c r="L33" s="18">
        <v>0</v>
      </c>
      <c r="M33" s="13">
        <v>-200</v>
      </c>
      <c r="N33" s="13">
        <v>-250</v>
      </c>
      <c r="O33" s="13">
        <v>-200</v>
      </c>
      <c r="P33" s="13">
        <v>0</v>
      </c>
      <c r="Q33" s="13">
        <v>0</v>
      </c>
      <c r="R33" s="13">
        <v>0</v>
      </c>
      <c r="S33" s="13">
        <v>0</v>
      </c>
      <c r="T33" s="14"/>
      <c r="U33" s="14">
        <v>0</v>
      </c>
      <c r="V33" s="15">
        <v>0</v>
      </c>
      <c r="W33" s="14">
        <v>0</v>
      </c>
    </row>
    <row r="34" spans="2:23" ht="15" thickBot="1" x14ac:dyDescent="0.35">
      <c r="B34" s="1"/>
      <c r="C34" s="6" t="s">
        <v>10</v>
      </c>
      <c r="D34" s="1"/>
      <c r="E34" s="1"/>
      <c r="F34" s="19">
        <v>-16338.42</v>
      </c>
      <c r="G34" s="19">
        <v>-19765.41</v>
      </c>
      <c r="H34" s="19">
        <v>-34341.89</v>
      </c>
      <c r="I34" s="19">
        <v>-25200.62</v>
      </c>
      <c r="J34" s="19">
        <v>-22744.51</v>
      </c>
      <c r="K34" s="20">
        <f>SUM(K10:K32)</f>
        <v>-24417.519999999997</v>
      </c>
      <c r="L34" s="20">
        <f>SUM(L10:L32)</f>
        <v>-20806.899999999998</v>
      </c>
      <c r="M34" s="21">
        <f>SUM(M10:M33)</f>
        <v>-38459.310000000012</v>
      </c>
      <c r="N34" s="21">
        <f>SUM(N10:N33)</f>
        <v>-30430.61</v>
      </c>
      <c r="O34" s="21">
        <f>SUM(O10:O33)</f>
        <v>-27200</v>
      </c>
      <c r="P34" s="21">
        <f>SUM(P10:P33)</f>
        <v>-15557.199999999999</v>
      </c>
      <c r="Q34" s="21">
        <f>SUM(Q10:Q33)</f>
        <v>-21350</v>
      </c>
      <c r="R34" s="21">
        <f>SUM(R10:R33)</f>
        <v>-20013.160000000007</v>
      </c>
      <c r="S34" s="21">
        <f>SUM(S10:S33)</f>
        <v>-19500</v>
      </c>
      <c r="T34" s="22">
        <f>SUM(T10:T33)</f>
        <v>25449.61</v>
      </c>
      <c r="U34" s="22">
        <f>SUM(U10:U33)</f>
        <v>-41050</v>
      </c>
      <c r="V34" s="15">
        <v>0.62</v>
      </c>
      <c r="W34" s="22">
        <f>SUM(W10:W33)</f>
        <v>25550</v>
      </c>
    </row>
    <row r="35" spans="2:23" ht="15" thickTop="1" x14ac:dyDescent="0.3">
      <c r="B35" s="1"/>
      <c r="C35" s="1"/>
      <c r="D35" s="1"/>
      <c r="E35" s="1"/>
      <c r="F35" s="1"/>
      <c r="G35" s="1"/>
      <c r="H35" s="1"/>
      <c r="I35" s="1"/>
      <c r="J35" s="1"/>
      <c r="K35" s="23"/>
      <c r="L35" s="23"/>
      <c r="M35" s="1"/>
      <c r="N35" s="1"/>
      <c r="O35" s="1"/>
      <c r="P35" s="6"/>
      <c r="Q35" s="6"/>
      <c r="R35" s="1"/>
      <c r="S35" s="1"/>
      <c r="U35" s="6"/>
      <c r="V35" s="1"/>
      <c r="W35" s="6"/>
    </row>
    <row r="36" spans="2:23" x14ac:dyDescent="0.3">
      <c r="B36" s="1"/>
      <c r="C36" s="11" t="s">
        <v>65</v>
      </c>
      <c r="D36" s="1"/>
      <c r="E36" s="1"/>
      <c r="F36" s="1"/>
      <c r="G36" s="1"/>
      <c r="H36" s="1"/>
      <c r="I36" s="1"/>
      <c r="J36" s="1"/>
      <c r="K36" s="23"/>
      <c r="L36" s="23"/>
      <c r="M36" s="1"/>
      <c r="N36" s="1"/>
      <c r="O36" s="1"/>
      <c r="P36" s="6"/>
      <c r="Q36" s="6"/>
      <c r="R36" s="1"/>
      <c r="S36" s="1"/>
      <c r="U36" s="6"/>
      <c r="V36" s="1"/>
      <c r="W36" s="6"/>
    </row>
    <row r="37" spans="2:23" x14ac:dyDescent="0.3">
      <c r="B37" s="1"/>
      <c r="C37" s="11" t="s">
        <v>66</v>
      </c>
      <c r="D37" s="1"/>
      <c r="E37" s="1"/>
      <c r="F37" s="1"/>
      <c r="G37" s="1"/>
      <c r="H37" s="1"/>
      <c r="I37" s="1"/>
      <c r="J37" s="1"/>
      <c r="K37" s="23"/>
      <c r="L37" s="23"/>
      <c r="M37" s="1"/>
      <c r="N37" s="1"/>
      <c r="O37" s="1"/>
      <c r="P37" s="1"/>
      <c r="Q37" s="1"/>
      <c r="R37" s="1"/>
      <c r="S37" s="1"/>
      <c r="U37" s="6"/>
      <c r="V37" s="1"/>
      <c r="W37" s="6"/>
    </row>
    <row r="38" spans="2:23" x14ac:dyDescent="0.3">
      <c r="B38" s="1" t="s">
        <v>67</v>
      </c>
      <c r="C38" s="1" t="s">
        <v>68</v>
      </c>
      <c r="D38" s="1"/>
      <c r="E38" s="1"/>
      <c r="F38" s="1">
        <v>20308.07</v>
      </c>
      <c r="G38" s="1">
        <v>22294.51</v>
      </c>
      <c r="H38" s="1">
        <v>28470.53</v>
      </c>
      <c r="I38" s="1">
        <v>24599.599999999999</v>
      </c>
      <c r="J38" s="1">
        <v>28036.68</v>
      </c>
      <c r="K38" s="12">
        <v>28046.69</v>
      </c>
      <c r="L38" s="12">
        <v>29167.01</v>
      </c>
      <c r="M38" s="13">
        <v>24343.599999999999</v>
      </c>
      <c r="N38" s="13">
        <v>21981.75</v>
      </c>
      <c r="O38" s="13">
        <v>25000</v>
      </c>
      <c r="P38" s="13">
        <v>24905.919999999998</v>
      </c>
      <c r="Q38" s="13">
        <v>21500</v>
      </c>
      <c r="R38" s="13">
        <v>23576.13</v>
      </c>
      <c r="S38" s="13">
        <v>21000</v>
      </c>
      <c r="T38" s="13">
        <v>24448.959999999999</v>
      </c>
      <c r="U38" s="14">
        <v>23500</v>
      </c>
      <c r="V38" s="15">
        <v>1.04</v>
      </c>
      <c r="W38" s="14">
        <v>23500</v>
      </c>
    </row>
    <row r="39" spans="2:23" x14ac:dyDescent="0.3">
      <c r="B39" s="1" t="s">
        <v>69</v>
      </c>
      <c r="C39" s="1" t="s">
        <v>70</v>
      </c>
      <c r="D39" s="1"/>
      <c r="E39" s="1"/>
      <c r="F39" s="1">
        <v>48.14</v>
      </c>
      <c r="G39" s="1">
        <v>51.9</v>
      </c>
      <c r="H39" s="1">
        <v>26.48</v>
      </c>
      <c r="I39" s="1">
        <v>156.85</v>
      </c>
      <c r="J39" s="1">
        <v>59.08</v>
      </c>
      <c r="K39" s="24">
        <v>147.4</v>
      </c>
      <c r="L39" s="12">
        <v>198.9</v>
      </c>
      <c r="M39" s="13"/>
      <c r="N39" s="13"/>
      <c r="O39" s="13"/>
      <c r="P39" s="13"/>
      <c r="Q39" s="13"/>
      <c r="R39" s="2"/>
      <c r="S39" s="13"/>
      <c r="T39" s="2"/>
      <c r="U39" s="14"/>
      <c r="V39" s="1"/>
      <c r="W39" s="14"/>
    </row>
    <row r="40" spans="2:23" x14ac:dyDescent="0.3">
      <c r="B40" s="1" t="s">
        <v>71</v>
      </c>
      <c r="C40" s="1" t="s">
        <v>72</v>
      </c>
      <c r="D40" s="1"/>
      <c r="E40" s="1"/>
      <c r="F40" s="1">
        <v>52.61</v>
      </c>
      <c r="G40" s="1">
        <v>74.41</v>
      </c>
      <c r="H40" s="1">
        <v>56.95</v>
      </c>
      <c r="I40" s="1">
        <v>33.94</v>
      </c>
      <c r="J40" s="1">
        <v>51.67</v>
      </c>
      <c r="K40" s="24">
        <v>123.54</v>
      </c>
      <c r="L40" s="12">
        <v>294.08</v>
      </c>
      <c r="M40" s="13">
        <v>167.41</v>
      </c>
      <c r="N40" s="13">
        <v>98.39</v>
      </c>
      <c r="O40" s="13">
        <v>100</v>
      </c>
      <c r="P40" s="13">
        <v>96.46</v>
      </c>
      <c r="Q40" s="13">
        <v>100</v>
      </c>
      <c r="R40" s="13">
        <v>86.46</v>
      </c>
      <c r="S40" s="13">
        <v>100</v>
      </c>
      <c r="T40" s="13"/>
      <c r="U40" s="14">
        <v>100</v>
      </c>
      <c r="V40" s="15">
        <v>0</v>
      </c>
      <c r="W40" s="14">
        <v>100</v>
      </c>
    </row>
    <row r="41" spans="2:23" x14ac:dyDescent="0.3">
      <c r="B41" s="1" t="s">
        <v>73</v>
      </c>
      <c r="C41" s="1" t="s">
        <v>74</v>
      </c>
      <c r="D41" s="1"/>
      <c r="E41" s="1"/>
      <c r="F41" s="1">
        <v>443.42</v>
      </c>
      <c r="G41" s="1">
        <v>621.77</v>
      </c>
      <c r="H41" s="1">
        <v>219.32</v>
      </c>
      <c r="I41" s="1">
        <v>225.72</v>
      </c>
      <c r="J41" s="1">
        <v>154</v>
      </c>
      <c r="K41" s="24">
        <v>150.16</v>
      </c>
      <c r="L41" s="25">
        <v>708.44</v>
      </c>
      <c r="M41" s="13"/>
      <c r="N41" s="13"/>
      <c r="O41" s="13"/>
      <c r="P41" s="13"/>
      <c r="Q41" s="13"/>
      <c r="R41" s="13"/>
      <c r="S41" s="13"/>
      <c r="T41" s="13"/>
      <c r="U41" s="14"/>
      <c r="V41" s="1"/>
      <c r="W41" s="14"/>
    </row>
    <row r="42" spans="2:23" ht="15" thickBot="1" x14ac:dyDescent="0.35">
      <c r="B42" s="1"/>
      <c r="C42" s="6" t="s">
        <v>75</v>
      </c>
      <c r="D42" s="1"/>
      <c r="E42" s="1"/>
      <c r="F42" s="19">
        <v>20852.240000000002</v>
      </c>
      <c r="G42" s="19">
        <v>26504</v>
      </c>
      <c r="H42" s="19">
        <v>29678.28</v>
      </c>
      <c r="I42" s="19">
        <v>25016.11</v>
      </c>
      <c r="J42" s="19">
        <v>28301.43</v>
      </c>
      <c r="K42" s="20">
        <f t="shared" ref="K42:L42" si="0">SUM(K38:K41)</f>
        <v>28467.79</v>
      </c>
      <c r="L42" s="26">
        <f t="shared" si="0"/>
        <v>30368.43</v>
      </c>
      <c r="M42" s="27">
        <f>SUM(M38:M41)</f>
        <v>24511.01</v>
      </c>
      <c r="N42" s="27">
        <f>SUM(N38:N41)</f>
        <v>22080.14</v>
      </c>
      <c r="O42" s="27">
        <f>SUM(O38:O41)</f>
        <v>25100</v>
      </c>
      <c r="P42" s="27">
        <f>SUM(P38:P41)</f>
        <v>25002.379999999997</v>
      </c>
      <c r="Q42" s="27">
        <f>SUM(Q38:Q41)</f>
        <v>21600</v>
      </c>
      <c r="R42" s="27">
        <f>SUM(R38:R41)</f>
        <v>23662.59</v>
      </c>
      <c r="S42" s="27">
        <f>SUM(S38:S41)</f>
        <v>21100</v>
      </c>
      <c r="T42" s="27">
        <v>24448.959999999999</v>
      </c>
      <c r="U42" s="28">
        <f>SUM(U38:U41)</f>
        <v>23600</v>
      </c>
      <c r="V42" s="15">
        <v>1.04</v>
      </c>
      <c r="W42" s="28">
        <f>SUM(W38:W41)</f>
        <v>23600</v>
      </c>
    </row>
    <row r="43" spans="2:23" ht="15" thickTop="1" x14ac:dyDescent="0.3">
      <c r="B43" s="16">
        <v>6600</v>
      </c>
      <c r="C43" s="1" t="s">
        <v>76</v>
      </c>
      <c r="D43" s="1"/>
      <c r="E43" s="1"/>
      <c r="F43" s="1"/>
      <c r="G43" s="1"/>
      <c r="H43" s="1"/>
      <c r="I43" s="1"/>
      <c r="J43" s="1"/>
      <c r="K43" s="29"/>
      <c r="L43" s="12">
        <v>-38.909999999999997</v>
      </c>
      <c r="M43" s="1"/>
      <c r="N43" s="1"/>
      <c r="O43" s="1"/>
      <c r="P43" s="1"/>
      <c r="Q43" s="1"/>
      <c r="R43" s="1"/>
      <c r="S43" s="1"/>
      <c r="T43" s="1"/>
      <c r="U43" s="6"/>
      <c r="V43" s="1"/>
      <c r="W43" s="6"/>
    </row>
    <row r="44" spans="2:23" x14ac:dyDescent="0.3">
      <c r="B44" s="1"/>
      <c r="C44" s="1" t="s">
        <v>77</v>
      </c>
      <c r="D44" s="1"/>
      <c r="E44" s="1"/>
      <c r="F44" s="1">
        <f t="shared" ref="F44:K44" si="1">F42+F34</f>
        <v>4513.8200000000015</v>
      </c>
      <c r="G44" s="1">
        <f t="shared" si="1"/>
        <v>6738.59</v>
      </c>
      <c r="H44" s="1">
        <f t="shared" si="1"/>
        <v>-4663.6100000000006</v>
      </c>
      <c r="I44" s="1">
        <f t="shared" si="1"/>
        <v>-184.5099999999984</v>
      </c>
      <c r="J44" s="1">
        <f t="shared" si="1"/>
        <v>5556.9200000000019</v>
      </c>
      <c r="K44" s="1">
        <f t="shared" si="1"/>
        <v>4050.2700000000041</v>
      </c>
      <c r="L44" s="30">
        <f>L42+L34+L43</f>
        <v>9522.6200000000026</v>
      </c>
      <c r="M44" s="30">
        <f>M42+M34</f>
        <v>-13948.300000000014</v>
      </c>
      <c r="N44" s="30">
        <f>N42+N34</f>
        <v>-8350.4700000000012</v>
      </c>
      <c r="O44" s="30">
        <f t="shared" ref="O44" si="2">O42+O34</f>
        <v>-2100</v>
      </c>
      <c r="P44" s="30">
        <f>P42+P34</f>
        <v>9445.1799999999985</v>
      </c>
      <c r="Q44" s="30">
        <f>Q42+Q34</f>
        <v>250</v>
      </c>
      <c r="R44" s="30">
        <f>R42+R34</f>
        <v>3649.429999999993</v>
      </c>
      <c r="S44" s="30">
        <f>S42+S34</f>
        <v>1600</v>
      </c>
      <c r="T44" s="30">
        <v>-1000.65</v>
      </c>
      <c r="U44" s="31">
        <v>-17450</v>
      </c>
      <c r="V44" s="15">
        <v>0.06</v>
      </c>
      <c r="W44" s="31">
        <v>-17450</v>
      </c>
    </row>
    <row r="45" spans="2:23" x14ac:dyDescent="0.3">
      <c r="R45" s="2"/>
      <c r="S45" s="2"/>
      <c r="T4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2018-01-25T15:03:11Z</dcterms:created>
  <dcterms:modified xsi:type="dcterms:W3CDTF">2019-01-20T14:27:25Z</dcterms:modified>
</cp:coreProperties>
</file>